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LB.Inten4\Downloads\"/>
    </mc:Choice>
  </mc:AlternateContent>
  <bookViews>
    <workbookView xWindow="0" yWindow="0" windowWidth="23040" windowHeight="9192"/>
  </bookViews>
  <sheets>
    <sheet name="Sheet1" sheetId="1" r:id="rId1"/>
    <sheet name="Sheet2" sheetId="2" state="hidden" r:id="rId2"/>
    <sheet name="Sheet3" sheetId="3" state="hidden" r:id="rId3"/>
  </sheets>
  <definedNames>
    <definedName name="approved_allowance">Sheet2!$H$1:$K$1</definedName>
    <definedName name="CCTC">tblcctc[CCTC]</definedName>
    <definedName name="FNU">tblfnu[FNU]</definedName>
    <definedName name="Fulton">tblfulton[Fulton]</definedName>
    <definedName name="HEIS">Sheet2!$A$1:$F$1</definedName>
    <definedName name="Quarter_Allowance">tblqtr[[#Headers],[Quarter Allowance]]</definedName>
    <definedName name="Semester_Allowance">tblsa[[#Headers],[Semester Allowance]]</definedName>
    <definedName name="SIT">tblsit[SIT]</definedName>
    <definedName name="Summer_Winter_Allownace">tblswa[[#Headers],[Summer/Winter Allowance]]</definedName>
    <definedName name="TCF">#REF!</definedName>
    <definedName name="Trimester_Allowance">tblta[[#Headers],[Trimester Allowance]]</definedName>
    <definedName name="UOF">tbluof[UOF]</definedName>
    <definedName name="USP">tblusp[USP]</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C29" i="1" l="1"/>
  <c r="C18" i="1" l="1"/>
  <c r="C17" i="1"/>
  <c r="C16" i="1"/>
  <c r="C19" i="1" l="1"/>
  <c r="C30" i="1" s="1"/>
  <c r="C32" i="1" l="1"/>
</calcChain>
</file>

<file path=xl/comments1.xml><?xml version="1.0" encoding="utf-8"?>
<comments xmlns="http://schemas.openxmlformats.org/spreadsheetml/2006/main">
  <authors>
    <author>Bobby Maharaj</author>
  </authors>
  <commentList>
    <comment ref="C8" authorId="0" shapeId="0">
      <text>
        <r>
          <rPr>
            <sz val="9"/>
            <color indexed="81"/>
            <rFont val="Tahoma"/>
            <family val="2"/>
          </rPr>
          <t xml:space="preserve">
Select the Name of your Institution from the Drop Down Options Available </t>
        </r>
      </text>
    </comment>
    <comment ref="C9" authorId="0" shapeId="0">
      <text>
        <r>
          <rPr>
            <sz val="9"/>
            <color indexed="81"/>
            <rFont val="Tahoma"/>
            <family val="2"/>
          </rPr>
          <t xml:space="preserve">Select the academic term from the drop down options for which you are calculating the allowances for e.g. Semester 1, Semester 2, Trimester 1 , Quarter 1 etc.
</t>
        </r>
      </text>
    </comment>
    <comment ref="C12" authorId="0" shapeId="0">
      <text>
        <r>
          <rPr>
            <sz val="9"/>
            <color indexed="81"/>
            <rFont val="Tahoma"/>
            <family val="2"/>
          </rPr>
          <t xml:space="preserve">Select from the Drop Down Option whether you are a Semester, Trimester or Quarter based student. When you select the correct mode, your allowances and rates will automatically drop down. You cannot edit the rates. </t>
        </r>
      </text>
    </comment>
    <comment ref="C22" authorId="0" shapeId="0">
      <text>
        <r>
          <rPr>
            <sz val="9"/>
            <color indexed="81"/>
            <rFont val="Tahoma"/>
            <family val="2"/>
          </rPr>
          <t xml:space="preserve">Enter the number of courses/units that you have enrolled for in the current academic term. </t>
        </r>
        <r>
          <rPr>
            <sz val="9"/>
            <color indexed="81"/>
            <rFont val="Arial"/>
            <family val="2"/>
          </rPr>
          <t xml:space="preserve">
</t>
        </r>
      </text>
    </comment>
    <comment ref="C23" authorId="0" shapeId="0">
      <text>
        <r>
          <rPr>
            <sz val="9"/>
            <color indexed="81"/>
            <rFont val="Tahoma"/>
            <family val="2"/>
          </rPr>
          <t>Enter the number of course(s)/unit(s) that you are enrolled in which  is/are your repeat course(s)/unit(s).</t>
        </r>
      </text>
    </comment>
    <comment ref="C24" authorId="0" shapeId="0">
      <text>
        <r>
          <rPr>
            <sz val="9"/>
            <color indexed="81"/>
            <rFont val="Tahoma"/>
            <family val="2"/>
          </rPr>
          <t>Enter additional courses that you have enrolled for E.g. FIA Courses, Course(s)/Unit(s) that do not form part of the core courses that are necessary to graduate or additional service courses required by your HEI for which no fees is charged.</t>
        </r>
        <r>
          <rPr>
            <b/>
            <sz val="9"/>
            <color indexed="81"/>
            <rFont val="Tahoma"/>
            <family val="2"/>
          </rPr>
          <t xml:space="preserve"> </t>
        </r>
      </text>
    </comment>
    <comment ref="C28" authorId="0" shapeId="0">
      <text>
        <r>
          <rPr>
            <sz val="9"/>
            <color indexed="81"/>
            <rFont val="Tahoma"/>
            <family val="2"/>
          </rPr>
          <t xml:space="preserve">Enter the number of courses/units that you are required to enroll for the current term as per your program structure and offering by the institution.
</t>
        </r>
      </text>
    </comment>
    <comment ref="C30" authorId="0" shapeId="0">
      <text>
        <r>
          <rPr>
            <sz val="9"/>
            <color indexed="81"/>
            <rFont val="Tahoma"/>
            <family val="2"/>
          </rPr>
          <t xml:space="preserve">This is your maximum allowance eligibility for the current academic term based on the details that you have added. 
</t>
        </r>
      </text>
    </comment>
    <comment ref="C31" authorId="0" shapeId="0">
      <text>
        <r>
          <rPr>
            <sz val="9"/>
            <color indexed="81"/>
            <rFont val="Tahoma"/>
            <family val="2"/>
          </rPr>
          <t>Enter any overpaid allowance from previous term(s) due to withdrawal from courses after the allowances was paid, late withdrawals or errors and omissions.</t>
        </r>
        <r>
          <rPr>
            <sz val="9"/>
            <color indexed="81"/>
            <rFont val="Tahoma"/>
            <family val="2"/>
          </rPr>
          <t xml:space="preserve">
</t>
        </r>
      </text>
    </comment>
    <comment ref="C32" authorId="0" shapeId="0">
      <text>
        <r>
          <rPr>
            <sz val="9"/>
            <color indexed="81"/>
            <rFont val="Tahoma"/>
            <family val="2"/>
          </rPr>
          <t xml:space="preserve">This  is the amount of allowance that will be paid to you either in a single or 2 or more batches. </t>
        </r>
        <r>
          <rPr>
            <sz val="9"/>
            <color indexed="81"/>
            <rFont val="Tahoma"/>
            <family val="2"/>
          </rPr>
          <t xml:space="preserve">
</t>
        </r>
      </text>
    </comment>
  </commentList>
</comments>
</file>

<file path=xl/sharedStrings.xml><?xml version="1.0" encoding="utf-8"?>
<sst xmlns="http://schemas.openxmlformats.org/spreadsheetml/2006/main" count="137" uniqueCount="112">
  <si>
    <t>HEI'S</t>
  </si>
  <si>
    <t>TERM</t>
  </si>
  <si>
    <t>FNU</t>
  </si>
  <si>
    <t>UOF</t>
  </si>
  <si>
    <t>SIT</t>
  </si>
  <si>
    <t>CCTC</t>
  </si>
  <si>
    <t>TCF</t>
  </si>
  <si>
    <t>AATL</t>
  </si>
  <si>
    <t>PFS</t>
  </si>
  <si>
    <t>Term</t>
  </si>
  <si>
    <t>Semester 1</t>
  </si>
  <si>
    <t>Semester 2</t>
  </si>
  <si>
    <t>Summer</t>
  </si>
  <si>
    <t>Winter</t>
  </si>
  <si>
    <t>USP</t>
  </si>
  <si>
    <t>HEI</t>
  </si>
  <si>
    <t>Fulton</t>
  </si>
  <si>
    <t>Weeks</t>
  </si>
  <si>
    <t xml:space="preserve">Year 1 - Semester 1 </t>
  </si>
  <si>
    <t>Year 1 - Semester 2</t>
  </si>
  <si>
    <t xml:space="preserve">Year 2 - Semester 1 </t>
  </si>
  <si>
    <t>Year 2 - Semester 2</t>
  </si>
  <si>
    <t xml:space="preserve">Year 3 - Semester 1 </t>
  </si>
  <si>
    <t>Year 3 - Semester 2</t>
  </si>
  <si>
    <t>fnusemester 1</t>
  </si>
  <si>
    <t>cctcsemester 1</t>
  </si>
  <si>
    <t>fnusemester 2</t>
  </si>
  <si>
    <t>fnutrimester 1</t>
  </si>
  <si>
    <t>fnuquarter 1</t>
  </si>
  <si>
    <t>fnuquarter 2</t>
  </si>
  <si>
    <t>fnuquarter 3</t>
  </si>
  <si>
    <t>fnuquarter 4</t>
  </si>
  <si>
    <t>fnusummer</t>
  </si>
  <si>
    <t>uofsemester 1</t>
  </si>
  <si>
    <t>uofsemester 2</t>
  </si>
  <si>
    <t>uofsummer</t>
  </si>
  <si>
    <t>uofwinter</t>
  </si>
  <si>
    <t>fultonsemester 1</t>
  </si>
  <si>
    <t>fultonsemester 2</t>
  </si>
  <si>
    <t>fultonsummer</t>
  </si>
  <si>
    <t>cctcsemester 2</t>
  </si>
  <si>
    <t>tcfquarter 1</t>
  </si>
  <si>
    <t>tcfquarter 2</t>
  </si>
  <si>
    <t>tcfquarter 3</t>
  </si>
  <si>
    <t>tcfquarter 4</t>
  </si>
  <si>
    <t>pfsmonthly</t>
  </si>
  <si>
    <t>fnutrimester 2</t>
  </si>
  <si>
    <t>fnutrimester 3</t>
  </si>
  <si>
    <t>aatlmonthly</t>
  </si>
  <si>
    <t>semester-incidental</t>
  </si>
  <si>
    <t>semester-stationary</t>
  </si>
  <si>
    <t>trimester-incidental</t>
  </si>
  <si>
    <t>trimester-stationary</t>
  </si>
  <si>
    <t>Approved Allownaces</t>
  </si>
  <si>
    <t>Default Rate</t>
  </si>
  <si>
    <t>semester-accomodation and meals</t>
  </si>
  <si>
    <t>trimester-accomodation and meals</t>
  </si>
  <si>
    <t>Total Eligible Allowance on Full Load</t>
  </si>
  <si>
    <t>Tertiary Scholarship &amp; Loans Board</t>
  </si>
  <si>
    <t>“Building a Smarter Fiji”</t>
  </si>
  <si>
    <t>TERM TO TERM ALLOWANCE CALCULATOR FOR NTS LOCAL SCHOLARHSIP</t>
  </si>
  <si>
    <t>Student Academic Term Mode of Study</t>
  </si>
  <si>
    <t xml:space="preserve">Number of Courses/Units Enrolled in </t>
  </si>
  <si>
    <t xml:space="preserve">No: Of Allowance Eligible Courses </t>
  </si>
  <si>
    <t>Eligible Allowances  and Maximum Rates</t>
  </si>
  <si>
    <t>Number of  repeat course(s)/unit(s)</t>
  </si>
  <si>
    <t>Less Overpayments/Recoveries from previous term/terms</t>
  </si>
  <si>
    <t>NOTE</t>
  </si>
  <si>
    <t>NTS students who have applied for TELS for repeat of one course/unit per annum  and the application has been approved in writing by TSLB may be paid allowances for repeat course under TELS. Students must use the TELS Allowance Calculator to calculate the allowance for repeat course</t>
  </si>
  <si>
    <t>Number of professional Accreditation /Free  Courses/Units</t>
  </si>
  <si>
    <t xml:space="preserve">Current Load Factor </t>
  </si>
  <si>
    <t>Total Payable  on current terms load factor</t>
  </si>
  <si>
    <t>Summer/Winter Accomodation and Meals</t>
  </si>
  <si>
    <t>Summer/Winter Incidental</t>
  </si>
  <si>
    <t>Summer/Winter Stationary</t>
  </si>
  <si>
    <t>Quarter Allowance</t>
  </si>
  <si>
    <t>Quarter Accomodation and Meals</t>
  </si>
  <si>
    <t>Quarter Stationary</t>
  </si>
  <si>
    <t>Quarter Incidental</t>
  </si>
  <si>
    <t>Trimester Allowance</t>
  </si>
  <si>
    <t>Semester Allowance</t>
  </si>
  <si>
    <t>summer/winter accomodation and meals</t>
  </si>
  <si>
    <t>summer/winter incidental</t>
  </si>
  <si>
    <t>summer/winter stationary</t>
  </si>
  <si>
    <t>quarter accomodation and meals</t>
  </si>
  <si>
    <t>quarter stationary</t>
  </si>
  <si>
    <t>quarter incindental</t>
  </si>
  <si>
    <t>FNU Semester 1</t>
  </si>
  <si>
    <t>FNU Semester 2</t>
  </si>
  <si>
    <t>FNU Trimester 2</t>
  </si>
  <si>
    <t>FNU Trimester 3</t>
  </si>
  <si>
    <t>FNU Quarter 1</t>
  </si>
  <si>
    <t>FNU Quarter 2</t>
  </si>
  <si>
    <t>FNU Quarter 3</t>
  </si>
  <si>
    <t>FNU Quarter 4</t>
  </si>
  <si>
    <t>FNU Summer</t>
  </si>
  <si>
    <t>UOF Semester 1</t>
  </si>
  <si>
    <t>UOF Semester 2</t>
  </si>
  <si>
    <t>UOF Summer</t>
  </si>
  <si>
    <t>UOF Winter</t>
  </si>
  <si>
    <t>Fulton Semester 1</t>
  </si>
  <si>
    <t>Fulton Semester 2</t>
  </si>
  <si>
    <t>Fulton Summer</t>
  </si>
  <si>
    <t>CCTC Semester 1</t>
  </si>
  <si>
    <t>CCTC Semester 2</t>
  </si>
  <si>
    <t>Summer/Winter Allowance</t>
  </si>
  <si>
    <t>FNU Trimester 1</t>
  </si>
  <si>
    <t xml:space="preserve">Incidental </t>
  </si>
  <si>
    <t xml:space="preserve">Stationary </t>
  </si>
  <si>
    <t>Enter Required Full Load for the term</t>
  </si>
  <si>
    <t>Total Payable  after adjustments for overpayments/recoveries</t>
  </si>
  <si>
    <t xml:space="preserve">Accommodation and meals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</si>
</sst>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09]* #,##0.00_ ;_-[$$-409]* \-#,##0.00\ ;_-[$$-409]* &quot;-&quot;??_ ;_-@_ "/>
  </numFmts>
  <fonts count="9" x14ac:knownFonts="1">
    <font>
      <sz val="11"/>
      <color theme="1"/>
      <name val="Calibri"/>
      <family val="2"/>
      <scheme val="minor"/>
    </font>
    <font>
      <b/>
      <sz val="11"/>
      <color theme="1"/>
      <name val="Calibri"/>
      <family val="2"/>
      <scheme val="minor"/>
    </font>
    <font>
      <sz val="9"/>
      <color indexed="81"/>
      <name val="Tahoma"/>
      <family val="2"/>
    </font>
    <font>
      <b/>
      <sz val="12"/>
      <color theme="1"/>
      <name val="Calibri"/>
      <family val="2"/>
      <scheme val="minor"/>
    </font>
    <font>
      <b/>
      <sz val="12"/>
      <color rgb="FFFF0000"/>
      <name val="Calibri"/>
      <family val="2"/>
      <scheme val="minor"/>
    </font>
    <font>
      <b/>
      <sz val="12"/>
      <name val="Calibri"/>
      <family val="2"/>
      <scheme val="minor"/>
    </font>
    <font>
      <b/>
      <sz val="9"/>
      <color indexed="81"/>
      <name val="Tahoma"/>
      <family val="2"/>
    </font>
    <font>
      <sz val="9"/>
      <color indexed="81"/>
      <name val="Arial"/>
      <family val="2"/>
    </font>
    <font>
      <i/>
      <sz val="11"/>
      <color theme="1"/>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CCFF33"/>
        <bgColor indexed="64"/>
      </patternFill>
    </fill>
    <fill>
      <patternFill patternType="solid">
        <fgColor rgb="FF92D050"/>
        <bgColor indexed="64"/>
      </patternFill>
    </fill>
    <fill>
      <patternFill patternType="solid">
        <fgColor theme="7" tint="-0.249977111117893"/>
        <bgColor indexed="64"/>
      </patternFill>
    </fill>
  </fills>
  <borders count="21">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xf numFmtId="0" fontId="0" fillId="0" borderId="1" xfId="0" applyBorder="1"/>
    <xf numFmtId="0" fontId="0" fillId="0" borderId="2" xfId="0" applyBorder="1"/>
    <xf numFmtId="0" fontId="0" fillId="0" borderId="3" xfId="0" applyBorder="1"/>
    <xf numFmtId="0" fontId="0" fillId="0" borderId="0" xfId="0" applyFill="1" applyBorder="1"/>
    <xf numFmtId="0" fontId="0" fillId="0" borderId="4" xfId="0"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2" xfId="0" applyFill="1" applyBorder="1"/>
    <xf numFmtId="0" fontId="0" fillId="0" borderId="15" xfId="0" applyBorder="1" applyAlignment="1">
      <alignment horizontal="center"/>
    </xf>
    <xf numFmtId="0" fontId="0" fillId="0" borderId="1" xfId="0" applyFill="1" applyBorder="1"/>
    <xf numFmtId="0" fontId="0" fillId="0" borderId="3" xfId="0" applyFill="1" applyBorder="1"/>
    <xf numFmtId="0" fontId="0" fillId="0" borderId="19" xfId="0" applyBorder="1" applyAlignment="1">
      <alignment horizontal="center"/>
    </xf>
    <xf numFmtId="0" fontId="0" fillId="0" borderId="6" xfId="0" applyFill="1" applyBorder="1"/>
    <xf numFmtId="0" fontId="0" fillId="0" borderId="7" xfId="0" applyFill="1" applyBorder="1" applyAlignment="1">
      <alignment horizontal="center"/>
    </xf>
    <xf numFmtId="0" fontId="0" fillId="0" borderId="20" xfId="0" applyBorder="1" applyAlignment="1">
      <alignment horizont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 fillId="0" borderId="2" xfId="0" applyFont="1" applyFill="1" applyBorder="1" applyAlignment="1">
      <alignment horizontal="center"/>
    </xf>
    <xf numFmtId="0" fontId="0" fillId="3" borderId="0" xfId="0" applyFill="1"/>
    <xf numFmtId="0" fontId="0" fillId="3" borderId="0" xfId="0" applyFont="1" applyFill="1" applyAlignment="1">
      <alignment horizontal="left" vertical="center"/>
    </xf>
    <xf numFmtId="0" fontId="0" fillId="0" borderId="0" xfId="0" applyAlignment="1">
      <alignment horizontal="center"/>
    </xf>
    <xf numFmtId="0" fontId="0" fillId="3" borderId="0" xfId="0" applyFill="1" applyAlignment="1" applyProtection="1">
      <alignment horizontal="center"/>
      <protection locked="0"/>
    </xf>
    <xf numFmtId="0" fontId="0" fillId="3" borderId="0" xfId="0" applyFill="1" applyAlignment="1">
      <alignment horizontal="center"/>
    </xf>
    <xf numFmtId="164" fontId="0" fillId="3" borderId="0" xfId="0" applyNumberFormat="1" applyFill="1" applyAlignment="1">
      <alignment horizontal="center"/>
    </xf>
    <xf numFmtId="0" fontId="0" fillId="4" borderId="0" xfId="0" applyFill="1" applyAlignment="1" applyProtection="1">
      <alignment horizontal="center"/>
      <protection locked="0"/>
    </xf>
    <xf numFmtId="0" fontId="0" fillId="6" borderId="0" xfId="0" applyFill="1" applyAlignment="1" applyProtection="1">
      <alignment horizontal="center"/>
      <protection locked="0"/>
    </xf>
    <xf numFmtId="164" fontId="0" fillId="3" borderId="0" xfId="0" applyNumberFormat="1" applyFill="1" applyAlignment="1">
      <alignment horizontal="center" wrapText="1"/>
    </xf>
    <xf numFmtId="0" fontId="0" fillId="6" borderId="0" xfId="0" applyFill="1" applyAlignment="1">
      <alignment horizontal="center"/>
    </xf>
    <xf numFmtId="0" fontId="0" fillId="8" borderId="0" xfId="0" applyFont="1" applyFill="1" applyAlignment="1">
      <alignment horizontal="left" vertical="top"/>
    </xf>
    <xf numFmtId="0" fontId="0" fillId="8" borderId="0" xfId="0" applyFont="1" applyFill="1" applyAlignment="1">
      <alignment horizontal="left" vertical="center"/>
    </xf>
    <xf numFmtId="0" fontId="0" fillId="8" borderId="0" xfId="0" applyFill="1"/>
    <xf numFmtId="0" fontId="1" fillId="7" borderId="0" xfId="0" applyFont="1" applyFill="1" applyAlignment="1">
      <alignment horizontal="left" vertical="center"/>
    </xf>
    <xf numFmtId="0" fontId="0" fillId="0" borderId="0" xfId="0" applyAlignment="1">
      <alignment wrapText="1"/>
    </xf>
    <xf numFmtId="0" fontId="0" fillId="0" borderId="0" xfId="0" applyAlignment="1">
      <alignment horizontal="center" wrapText="1"/>
    </xf>
    <xf numFmtId="0" fontId="0" fillId="3" borderId="0" xfId="0" applyFill="1" applyAlignment="1">
      <alignment horizontal="center"/>
    </xf>
    <xf numFmtId="0" fontId="0" fillId="4" borderId="0" xfId="0" applyFill="1" applyAlignment="1" applyProtection="1">
      <alignment horizontal="right"/>
      <protection locked="0"/>
    </xf>
    <xf numFmtId="0" fontId="1" fillId="3" borderId="0" xfId="0" applyFont="1" applyFill="1"/>
    <xf numFmtId="164" fontId="0" fillId="6" borderId="0" xfId="0" applyNumberFormat="1" applyFill="1" applyAlignment="1" applyProtection="1">
      <alignment horizontal="center"/>
    </xf>
    <xf numFmtId="0" fontId="5" fillId="2" borderId="0" xfId="0" applyFont="1" applyFill="1" applyAlignment="1">
      <alignment horizontal="center" wrapText="1"/>
    </xf>
    <xf numFmtId="0" fontId="4" fillId="2" borderId="0" xfId="0" applyFont="1" applyFill="1" applyAlignment="1">
      <alignment horizontal="center" wrapText="1"/>
    </xf>
    <xf numFmtId="0" fontId="0" fillId="2" borderId="0" xfId="0" applyFill="1" applyAlignment="1">
      <alignment horizontal="center" wrapText="1"/>
    </xf>
    <xf numFmtId="0" fontId="3" fillId="5" borderId="0" xfId="0" applyFont="1" applyFill="1" applyAlignment="1">
      <alignment horizontal="center"/>
    </xf>
    <xf numFmtId="0" fontId="8" fillId="0" borderId="0" xfId="0" applyFont="1" applyAlignment="1">
      <alignment horizontal="left" wrapText="1"/>
    </xf>
    <xf numFmtId="0" fontId="0" fillId="3" borderId="0" xfId="0" applyFill="1" applyAlignment="1" applyProtection="1">
      <alignment horizontal="center"/>
      <protection locked="0"/>
    </xf>
    <xf numFmtId="0" fontId="0" fillId="3" borderId="0" xfId="0" applyFill="1" applyAlignment="1">
      <alignment horizontal="center"/>
    </xf>
    <xf numFmtId="0" fontId="0" fillId="3" borderId="0" xfId="0" applyFont="1" applyFill="1" applyAlignment="1">
      <alignment horizontal="center" vertical="center"/>
    </xf>
  </cellXfs>
  <cellStyles count="1">
    <cellStyle name="Normal" xfId="0" builtinId="0"/>
  </cellStyles>
  <dxfs count="10">
    <dxf>
      <border diagonalUp="0" diagonalDown="0">
        <left style="thin">
          <color indexed="64"/>
        </left>
        <right style="thin">
          <color indexed="64"/>
        </right>
        <top style="thin">
          <color indexed="64"/>
        </top>
        <bottom style="thin">
          <color indexed="64"/>
        </bottom>
        <vertical/>
        <horizontal/>
      </border>
    </dxf>
    <dxf>
      <border outline="0">
        <bottom style="medium">
          <color indexed="64"/>
        </bottom>
      </border>
    </dxf>
    <dxf>
      <border outline="0">
        <bottom style="medium">
          <color indexed="64"/>
        </bottom>
      </border>
    </dxf>
    <dxf>
      <border outline="0">
        <bottom style="thin">
          <color indexed="64"/>
        </bottom>
      </border>
    </dxf>
    <dxf>
      <border diagonalUp="0" diagonalDown="0">
        <left style="thin">
          <color indexed="64"/>
        </left>
        <right style="thin">
          <color indexed="64"/>
        </right>
        <top style="thin">
          <color indexed="64"/>
        </top>
        <bottom style="thin">
          <color indexed="64"/>
        </bottom>
        <vertical/>
        <horizontal/>
      </border>
    </dxf>
    <dxf>
      <border outline="0">
        <bottom style="medium">
          <color indexed="64"/>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bottom style="medium">
          <color indexed="64"/>
        </bottom>
      </border>
    </dxf>
    <dxf>
      <fill>
        <patternFill patternType="none">
          <fgColor indexed="64"/>
          <bgColor indexed="65"/>
        </patternFill>
      </fill>
    </dxf>
    <dxf>
      <border diagonalUp="0" diagonalDown="0">
        <left style="thin">
          <color indexed="64"/>
        </left>
        <right style="thin">
          <color indexed="64"/>
        </right>
        <top style="thin">
          <color indexed="64"/>
        </top>
        <bottom style="thin">
          <color indexed="64"/>
        </bottom>
        <vertical/>
        <horizontal/>
      </border>
    </dxf>
  </dxfs>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904875</xdr:colOff>
      <xdr:row>5</xdr:row>
      <xdr:rowOff>19050</xdr:rowOff>
    </xdr:to>
    <xdr:pic>
      <xdr:nvPicPr>
        <xdr:cNvPr id="4"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9048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6" name="tblusp" displayName="tblusp" ref="A1:A5" totalsRowShown="0">
  <autoFilter ref="A1:A5"/>
  <tableColumns count="1">
    <tableColumn id="1" name="USP" dataDxfId="9"/>
  </tableColumns>
  <tableStyleInfo name="TableStyleLight8" showFirstColumn="0" showLastColumn="0" showRowStripes="1" showColumnStripes="0"/>
</table>
</file>

<file path=xl/tables/table10.xml><?xml version="1.0" encoding="utf-8"?>
<table xmlns="http://schemas.openxmlformats.org/spreadsheetml/2006/main" id="4" name="tblqtr" displayName="tblqtr" ref="K1:K4" totalsRowShown="0">
  <autoFilter ref="K1:K4"/>
  <tableColumns count="1">
    <tableColumn id="1" name="Quarter Allowance"/>
  </tableColumns>
  <tableStyleInfo name="TableStyleMedium9" showFirstColumn="0" showLastColumn="0" showRowStripes="1" showColumnStripes="0"/>
</table>
</file>

<file path=xl/tables/table2.xml><?xml version="1.0" encoding="utf-8"?>
<table xmlns="http://schemas.openxmlformats.org/spreadsheetml/2006/main" id="37" name="tblfnu" displayName="tblfnu" ref="B1:B11" totalsRowShown="0" dataDxfId="8" tableBorderDxfId="7">
  <autoFilter ref="B1:B11"/>
  <tableColumns count="1">
    <tableColumn id="1" name="FNU" dataDxfId="6"/>
  </tableColumns>
  <tableStyleInfo name="TableStyleLight9" showFirstColumn="0" showLastColumn="0" showRowStripes="1" showColumnStripes="0"/>
</table>
</file>

<file path=xl/tables/table3.xml><?xml version="1.0" encoding="utf-8"?>
<table xmlns="http://schemas.openxmlformats.org/spreadsheetml/2006/main" id="38" name="tbluof" displayName="tbluof" ref="C1:C5" totalsRowShown="0" tableBorderDxfId="5">
  <autoFilter ref="C1:C5"/>
  <tableColumns count="1">
    <tableColumn id="1" name="UOF" dataDxfId="4"/>
  </tableColumns>
  <tableStyleInfo name="TableStyleLight10" showFirstColumn="0" showLastColumn="0" showRowStripes="1" showColumnStripes="0"/>
</table>
</file>

<file path=xl/tables/table4.xml><?xml version="1.0" encoding="utf-8"?>
<table xmlns="http://schemas.openxmlformats.org/spreadsheetml/2006/main" id="39" name="tblfulton" displayName="tblfulton" ref="D1:D4" totalsRowShown="0" tableBorderDxfId="3">
  <autoFilter ref="D1:D4"/>
  <tableColumns count="1">
    <tableColumn id="1" name="Fulton"/>
  </tableColumns>
  <tableStyleInfo name="TableStyleLight11" showFirstColumn="0" showLastColumn="0" showRowStripes="1" showColumnStripes="0"/>
</table>
</file>

<file path=xl/tables/table5.xml><?xml version="1.0" encoding="utf-8"?>
<table xmlns="http://schemas.openxmlformats.org/spreadsheetml/2006/main" id="40" name="tblcctc" displayName="tblcctc" ref="E1:E3" totalsRowShown="0" tableBorderDxfId="2">
  <autoFilter ref="E1:E3"/>
  <tableColumns count="1">
    <tableColumn id="1" name="CCTC"/>
  </tableColumns>
  <tableStyleInfo name="TableStyleLight12" showFirstColumn="0" showLastColumn="0" showRowStripes="1" showColumnStripes="0"/>
</table>
</file>

<file path=xl/tables/table6.xml><?xml version="1.0" encoding="utf-8"?>
<table xmlns="http://schemas.openxmlformats.org/spreadsheetml/2006/main" id="42" name="tblsit" displayName="tblsit" ref="F1:F7" totalsRowShown="0" tableBorderDxfId="1">
  <autoFilter ref="F1:F7"/>
  <tableColumns count="1">
    <tableColumn id="1" name="SIT" dataDxfId="0"/>
  </tableColumns>
  <tableStyleInfo name="TableStyleLight13" showFirstColumn="0" showLastColumn="0" showRowStripes="1" showColumnStripes="0"/>
</table>
</file>

<file path=xl/tables/table7.xml><?xml version="1.0" encoding="utf-8"?>
<table xmlns="http://schemas.openxmlformats.org/spreadsheetml/2006/main" id="2" name="tblsa" displayName="tblsa" ref="H1:H4" totalsRowShown="0">
  <autoFilter ref="H1:H4"/>
  <tableColumns count="1">
    <tableColumn id="1" name="Semester Allowance"/>
  </tableColumns>
  <tableStyleInfo name="TableStyleMedium16" showFirstColumn="0" showLastColumn="0" showRowStripes="1" showColumnStripes="0"/>
</table>
</file>

<file path=xl/tables/table8.xml><?xml version="1.0" encoding="utf-8"?>
<table xmlns="http://schemas.openxmlformats.org/spreadsheetml/2006/main" id="3" name="tblta" displayName="tblta" ref="I1:I4" totalsRowShown="0">
  <autoFilter ref="I1:I4"/>
  <tableColumns count="1">
    <tableColumn id="1" name="Trimester Allowance"/>
  </tableColumns>
  <tableStyleInfo name="TableStyleMedium17" showFirstColumn="0" showLastColumn="0" showRowStripes="1" showColumnStripes="0"/>
</table>
</file>

<file path=xl/tables/table9.xml><?xml version="1.0" encoding="utf-8"?>
<table xmlns="http://schemas.openxmlformats.org/spreadsheetml/2006/main" id="1" name="tblswa" displayName="tblswa" ref="J1:J4" totalsRowShown="0">
  <autoFilter ref="J1:J4"/>
  <tableColumns count="1">
    <tableColumn id="1" name="Summer/Winter Allowance"/>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43"/>
  <sheetViews>
    <sheetView tabSelected="1" topLeftCell="A22" zoomScaleNormal="100" workbookViewId="0">
      <selection activeCell="C22" sqref="C22"/>
    </sheetView>
  </sheetViews>
  <sheetFormatPr defaultRowHeight="14.4" x14ac:dyDescent="0.3"/>
  <cols>
    <col min="2" max="2" width="56.44140625" customWidth="1"/>
    <col min="3" max="3" width="30" style="30" bestFit="1" customWidth="1"/>
    <col min="4" max="4" width="10.5546875" customWidth="1"/>
    <col min="5" max="5" width="11.33203125" customWidth="1"/>
    <col min="6" max="6" width="10.5546875" customWidth="1"/>
    <col min="8" max="8" width="11.109375" customWidth="1"/>
    <col min="9" max="9" width="15.109375" bestFit="1" customWidth="1"/>
    <col min="10" max="10" width="14.6640625" bestFit="1" customWidth="1"/>
    <col min="11" max="11" width="10.33203125" customWidth="1"/>
    <col min="12" max="12" width="10.88671875" customWidth="1"/>
  </cols>
  <sheetData>
    <row r="2" spans="2:12" ht="15.6" x14ac:dyDescent="0.3">
      <c r="B2" s="48" t="s">
        <v>58</v>
      </c>
      <c r="C2" s="48"/>
      <c r="D2" s="48"/>
    </row>
    <row r="3" spans="2:12" ht="15.6" x14ac:dyDescent="0.3">
      <c r="B3" s="49" t="s">
        <v>59</v>
      </c>
      <c r="C3" s="49"/>
      <c r="D3" s="49"/>
    </row>
    <row r="4" spans="2:12" x14ac:dyDescent="0.3">
      <c r="B4" s="50"/>
      <c r="C4" s="50"/>
      <c r="D4" s="50"/>
    </row>
    <row r="5" spans="2:12" x14ac:dyDescent="0.3">
      <c r="B5" s="50"/>
      <c r="C5" s="50"/>
      <c r="D5" s="50"/>
    </row>
    <row r="6" spans="2:12" ht="15.6" x14ac:dyDescent="0.3">
      <c r="B6" s="51" t="s">
        <v>60</v>
      </c>
      <c r="C6" s="51"/>
      <c r="D6" s="51"/>
    </row>
    <row r="8" spans="2:12" x14ac:dyDescent="0.3">
      <c r="B8" s="28" t="s">
        <v>0</v>
      </c>
      <c r="C8" s="34" t="s">
        <v>2</v>
      </c>
      <c r="D8" s="28"/>
    </row>
    <row r="9" spans="2:12" x14ac:dyDescent="0.3">
      <c r="B9" s="28" t="s">
        <v>1</v>
      </c>
      <c r="C9" s="35" t="s">
        <v>106</v>
      </c>
      <c r="D9" s="28"/>
      <c r="J9" s="4"/>
    </row>
    <row r="10" spans="2:12" x14ac:dyDescent="0.3">
      <c r="B10" s="53"/>
      <c r="C10" s="53"/>
      <c r="D10" s="53"/>
      <c r="J10" s="4"/>
    </row>
    <row r="11" spans="2:12" x14ac:dyDescent="0.3">
      <c r="B11" s="53"/>
      <c r="C11" s="53"/>
      <c r="D11" s="53"/>
      <c r="L11" s="4"/>
    </row>
    <row r="12" spans="2:12" x14ac:dyDescent="0.3">
      <c r="B12" s="28" t="s">
        <v>61</v>
      </c>
      <c r="C12" s="34" t="s">
        <v>79</v>
      </c>
      <c r="D12" s="28"/>
    </row>
    <row r="13" spans="2:12" x14ac:dyDescent="0.3">
      <c r="B13" s="54"/>
      <c r="C13" s="54"/>
      <c r="D13" s="54"/>
    </row>
    <row r="14" spans="2:12" x14ac:dyDescent="0.3">
      <c r="B14" s="54"/>
      <c r="C14" s="54"/>
      <c r="D14" s="54"/>
    </row>
    <row r="15" spans="2:12" x14ac:dyDescent="0.3">
      <c r="B15" s="46" t="s">
        <v>64</v>
      </c>
      <c r="C15" s="31"/>
      <c r="D15" s="28"/>
    </row>
    <row r="16" spans="2:12" x14ac:dyDescent="0.3">
      <c r="B16" s="28" t="s">
        <v>111</v>
      </c>
      <c r="C16" s="36">
        <f>IF(C12=tblta[[#Headers],[Trimester Allowance]],Sheet3!$G$5,IF(C12=tblsa[[#Headers],[Semester Allowance]],Sheet3!G2,IF(C12=tblswa[[#Headers],[Summer/Winter Allowance]],Sheet3!G8,Sheet3!G11)))</f>
        <v>2000</v>
      </c>
      <c r="D16" s="28"/>
    </row>
    <row r="17" spans="2:4" x14ac:dyDescent="0.3">
      <c r="B17" s="28" t="s">
        <v>107</v>
      </c>
      <c r="C17" s="33">
        <f>IF(C12=tblta[[#Headers],[Trimester Allowance]],Sheet3!$G$6,IF(C12=tblsa[[#Headers],[Semester Allowance]],Sheet3!G3,IF(C12=tblswa[[#Headers],[Summer/Winter Allowance]],Sheet3!G9,Sheet3!G13)))</f>
        <v>333.33</v>
      </c>
      <c r="D17" s="28"/>
    </row>
    <row r="18" spans="2:4" x14ac:dyDescent="0.3">
      <c r="B18" s="28" t="s">
        <v>108</v>
      </c>
      <c r="C18" s="33">
        <f>IF(C12=tblta[[#Headers],[Trimester Allowance]],Sheet3!$G$7,IF(C12=tblsa[[#Headers],[Semester Allowance]],Sheet3!G4,IF(C12=tblswa[[#Headers],[Summer/Winter Allowance]],Sheet3!G10,Sheet3!G12)))</f>
        <v>333.33</v>
      </c>
      <c r="D18" s="28"/>
    </row>
    <row r="19" spans="2:4" x14ac:dyDescent="0.3">
      <c r="B19" s="28" t="s">
        <v>57</v>
      </c>
      <c r="C19" s="33">
        <f>SUM(C16,C17,C18)</f>
        <v>2666.66</v>
      </c>
      <c r="D19" s="28"/>
    </row>
    <row r="20" spans="2:4" x14ac:dyDescent="0.3">
      <c r="B20" s="54"/>
      <c r="C20" s="54"/>
      <c r="D20" s="54"/>
    </row>
    <row r="21" spans="2:4" x14ac:dyDescent="0.3">
      <c r="B21" s="54"/>
      <c r="C21" s="54"/>
      <c r="D21" s="54"/>
    </row>
    <row r="22" spans="2:4" x14ac:dyDescent="0.3">
      <c r="B22" s="28" t="s">
        <v>62</v>
      </c>
      <c r="C22" s="34">
        <v>4</v>
      </c>
      <c r="D22" s="28"/>
    </row>
    <row r="23" spans="2:4" x14ac:dyDescent="0.3">
      <c r="B23" s="38" t="s">
        <v>65</v>
      </c>
      <c r="C23" s="35">
        <v>0</v>
      </c>
      <c r="D23" s="28"/>
    </row>
    <row r="24" spans="2:4" x14ac:dyDescent="0.3">
      <c r="B24" s="39" t="s">
        <v>69</v>
      </c>
      <c r="C24" s="34">
        <v>0</v>
      </c>
      <c r="D24" s="28"/>
    </row>
    <row r="25" spans="2:4" x14ac:dyDescent="0.3">
      <c r="B25" s="29" t="s">
        <v>63</v>
      </c>
      <c r="C25" s="37">
        <f>C22-C23-C24</f>
        <v>4</v>
      </c>
      <c r="D25" s="28"/>
    </row>
    <row r="26" spans="2:4" x14ac:dyDescent="0.3">
      <c r="B26" s="55"/>
      <c r="C26" s="55"/>
      <c r="D26" s="55"/>
    </row>
    <row r="27" spans="2:4" x14ac:dyDescent="0.3">
      <c r="B27" s="55"/>
      <c r="C27" s="55"/>
      <c r="D27" s="55"/>
    </row>
    <row r="28" spans="2:4" x14ac:dyDescent="0.3">
      <c r="B28" s="29" t="s">
        <v>109</v>
      </c>
      <c r="C28" s="34">
        <v>4</v>
      </c>
      <c r="D28" s="28"/>
    </row>
    <row r="29" spans="2:4" x14ac:dyDescent="0.3">
      <c r="B29" s="29" t="s">
        <v>70</v>
      </c>
      <c r="C29" s="32">
        <f>IF(C25/C28&lt;=1,C25/C28,Load factor should be &lt; or = 1)</f>
        <v>1</v>
      </c>
      <c r="D29" s="28"/>
    </row>
    <row r="30" spans="2:4" x14ac:dyDescent="0.3">
      <c r="B30" s="29" t="s">
        <v>71</v>
      </c>
      <c r="C30" s="47">
        <f>C19*C29</f>
        <v>2666.66</v>
      </c>
      <c r="D30" s="28"/>
    </row>
    <row r="31" spans="2:4" x14ac:dyDescent="0.3">
      <c r="B31" s="40" t="s">
        <v>66</v>
      </c>
      <c r="C31" s="45">
        <v>200</v>
      </c>
      <c r="D31" s="28"/>
    </row>
    <row r="32" spans="2:4" x14ac:dyDescent="0.3">
      <c r="B32" s="40" t="s">
        <v>110</v>
      </c>
      <c r="C32" s="47">
        <f>C30-C31</f>
        <v>2466.66</v>
      </c>
      <c r="D32" s="28"/>
    </row>
    <row r="33" spans="2:4" x14ac:dyDescent="0.3">
      <c r="B33" s="28"/>
      <c r="C33" s="44"/>
      <c r="D33" s="28"/>
    </row>
    <row r="35" spans="2:4" x14ac:dyDescent="0.3">
      <c r="B35" s="41" t="s">
        <v>67</v>
      </c>
    </row>
    <row r="36" spans="2:4" ht="51" customHeight="1" x14ac:dyDescent="0.3">
      <c r="B36" s="52" t="s">
        <v>68</v>
      </c>
      <c r="C36" s="52"/>
      <c r="D36" s="42"/>
    </row>
    <row r="37" spans="2:4" x14ac:dyDescent="0.3">
      <c r="B37" s="43"/>
      <c r="C37" s="43"/>
      <c r="D37" s="42"/>
    </row>
    <row r="38" spans="2:4" x14ac:dyDescent="0.3">
      <c r="C38" s="43"/>
      <c r="D38" s="42"/>
    </row>
    <row r="41" spans="2:4" ht="30" customHeight="1" x14ac:dyDescent="0.3">
      <c r="B41" s="42"/>
    </row>
    <row r="42" spans="2:4" ht="30" customHeight="1" x14ac:dyDescent="0.3">
      <c r="B42" s="42"/>
    </row>
    <row r="43" spans="2:4" x14ac:dyDescent="0.3">
      <c r="B43" s="42"/>
    </row>
  </sheetData>
  <sheetProtection algorithmName="SHA-512" hashValue="J9RdVInIXIZbP0kjLcxQEZOhxb2U8HYa1R0Vu2tO0SnkbJcK/x3hijDaStQCXiMLbHZl2juAfTzCwMfYPkJ8Cw==" saltValue="hBIwE5EJb4uX+aJO3TCw3g==" spinCount="100000" sheet="1" objects="1" scenarios="1"/>
  <mergeCells count="9">
    <mergeCell ref="B2:D2"/>
    <mergeCell ref="B3:D3"/>
    <mergeCell ref="B4:D5"/>
    <mergeCell ref="B6:D6"/>
    <mergeCell ref="B36:C36"/>
    <mergeCell ref="B10:D11"/>
    <mergeCell ref="B13:D14"/>
    <mergeCell ref="B20:D21"/>
    <mergeCell ref="B26:D27"/>
  </mergeCells>
  <dataValidations count="3">
    <dataValidation type="list" allowBlank="1" showInputMessage="1" showErrorMessage="1" sqref="C8">
      <formula1>HEIS</formula1>
    </dataValidation>
    <dataValidation type="list" allowBlank="1" showInputMessage="1" showErrorMessage="1" sqref="C9">
      <formula1>INDIRECT(C8)</formula1>
    </dataValidation>
    <dataValidation type="list" allowBlank="1" showInputMessage="1" showErrorMessage="1" sqref="C12 C15">
      <formula1>approved_allowance</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85" zoomScaleNormal="85" workbookViewId="0">
      <selection activeCell="I1" sqref="I1"/>
    </sheetView>
  </sheetViews>
  <sheetFormatPr defaultRowHeight="14.4" x14ac:dyDescent="0.3"/>
  <cols>
    <col min="1" max="1" width="12.6640625" customWidth="1"/>
    <col min="2" max="2" width="15.109375" customWidth="1"/>
    <col min="3" max="3" width="24" bestFit="1" customWidth="1"/>
    <col min="4" max="4" width="16.33203125" bestFit="1" customWidth="1"/>
    <col min="5" max="5" width="15.5546875" bestFit="1" customWidth="1"/>
    <col min="6" max="6" width="19.33203125" customWidth="1"/>
    <col min="7" max="7" width="22" bestFit="1" customWidth="1"/>
    <col min="8" max="8" width="30" bestFit="1" customWidth="1"/>
    <col min="9" max="9" width="33.33203125" bestFit="1" customWidth="1"/>
    <col min="10" max="10" width="35.6640625" bestFit="1" customWidth="1"/>
    <col min="11" max="11" width="29.88671875" bestFit="1" customWidth="1"/>
  </cols>
  <sheetData>
    <row r="1" spans="1:11" ht="15" thickBot="1" x14ac:dyDescent="0.35">
      <c r="A1" t="s">
        <v>14</v>
      </c>
      <c r="B1" t="s">
        <v>2</v>
      </c>
      <c r="C1" t="s">
        <v>3</v>
      </c>
      <c r="D1" t="s">
        <v>16</v>
      </c>
      <c r="E1" t="s">
        <v>5</v>
      </c>
      <c r="F1" t="s">
        <v>4</v>
      </c>
      <c r="H1" t="s">
        <v>80</v>
      </c>
      <c r="I1" t="s">
        <v>79</v>
      </c>
      <c r="J1" t="s">
        <v>105</v>
      </c>
      <c r="K1" t="s">
        <v>75</v>
      </c>
    </row>
    <row r="2" spans="1:11" x14ac:dyDescent="0.3">
      <c r="A2" s="1" t="s">
        <v>10</v>
      </c>
      <c r="B2" s="1" t="s">
        <v>87</v>
      </c>
      <c r="C2" s="1" t="s">
        <v>96</v>
      </c>
      <c r="D2" s="1" t="s">
        <v>100</v>
      </c>
      <c r="E2" s="1" t="s">
        <v>103</v>
      </c>
      <c r="F2" s="1" t="s">
        <v>18</v>
      </c>
      <c r="H2" t="s">
        <v>55</v>
      </c>
      <c r="I2" t="s">
        <v>56</v>
      </c>
      <c r="J2" t="s">
        <v>72</v>
      </c>
      <c r="K2" t="s">
        <v>76</v>
      </c>
    </row>
    <row r="3" spans="1:11" x14ac:dyDescent="0.3">
      <c r="A3" s="2" t="s">
        <v>11</v>
      </c>
      <c r="B3" s="2" t="s">
        <v>88</v>
      </c>
      <c r="C3" s="2" t="s">
        <v>97</v>
      </c>
      <c r="D3" s="2" t="s">
        <v>101</v>
      </c>
      <c r="E3" s="3" t="s">
        <v>104</v>
      </c>
      <c r="F3" s="2" t="s">
        <v>19</v>
      </c>
      <c r="H3" t="s">
        <v>49</v>
      </c>
      <c r="I3" t="s">
        <v>51</v>
      </c>
      <c r="J3" t="s">
        <v>73</v>
      </c>
      <c r="K3" t="s">
        <v>77</v>
      </c>
    </row>
    <row r="4" spans="1:11" x14ac:dyDescent="0.3">
      <c r="A4" s="2" t="s">
        <v>12</v>
      </c>
      <c r="B4" s="2" t="s">
        <v>106</v>
      </c>
      <c r="C4" s="2" t="s">
        <v>98</v>
      </c>
      <c r="D4" s="3" t="s">
        <v>102</v>
      </c>
      <c r="F4" s="2" t="s">
        <v>20</v>
      </c>
      <c r="H4" t="s">
        <v>50</v>
      </c>
      <c r="I4" t="s">
        <v>52</v>
      </c>
      <c r="J4" t="s">
        <v>74</v>
      </c>
      <c r="K4" t="s">
        <v>78</v>
      </c>
    </row>
    <row r="5" spans="1:11" x14ac:dyDescent="0.3">
      <c r="A5" s="3" t="s">
        <v>13</v>
      </c>
      <c r="B5" s="2" t="s">
        <v>89</v>
      </c>
      <c r="C5" s="3" t="s">
        <v>99</v>
      </c>
      <c r="F5" s="2" t="s">
        <v>21</v>
      </c>
    </row>
    <row r="6" spans="1:11" x14ac:dyDescent="0.3">
      <c r="B6" s="2" t="s">
        <v>90</v>
      </c>
      <c r="F6" s="2" t="s">
        <v>22</v>
      </c>
    </row>
    <row r="7" spans="1:11" x14ac:dyDescent="0.3">
      <c r="B7" s="12" t="s">
        <v>91</v>
      </c>
      <c r="F7" s="3" t="s">
        <v>23</v>
      </c>
    </row>
    <row r="8" spans="1:11" x14ac:dyDescent="0.3">
      <c r="B8" s="12" t="s">
        <v>92</v>
      </c>
    </row>
    <row r="9" spans="1:11" x14ac:dyDescent="0.3">
      <c r="B9" s="12" t="s">
        <v>93</v>
      </c>
    </row>
    <row r="10" spans="1:11" x14ac:dyDescent="0.3">
      <c r="B10" s="12" t="s">
        <v>94</v>
      </c>
    </row>
    <row r="11" spans="1:11" x14ac:dyDescent="0.3">
      <c r="B11" s="3" t="s">
        <v>95</v>
      </c>
    </row>
    <row r="13" spans="1:11" x14ac:dyDescent="0.3">
      <c r="B13" s="4"/>
    </row>
    <row r="14" spans="1:11" x14ac:dyDescent="0.3">
      <c r="B14" s="4"/>
    </row>
  </sheetData>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G13" sqref="G13"/>
    </sheetView>
  </sheetViews>
  <sheetFormatPr defaultRowHeight="14.4" x14ac:dyDescent="0.3"/>
  <cols>
    <col min="2" max="2" width="17.6640625" customWidth="1"/>
    <col min="6" max="6" width="35.109375" bestFit="1" customWidth="1"/>
    <col min="7" max="7" width="11.33203125" bestFit="1" customWidth="1"/>
  </cols>
  <sheetData>
    <row r="1" spans="1:7" ht="15" thickBot="1" x14ac:dyDescent="0.35">
      <c r="A1" s="6" t="s">
        <v>15</v>
      </c>
      <c r="B1" s="7" t="s">
        <v>9</v>
      </c>
      <c r="C1" s="8" t="s">
        <v>17</v>
      </c>
      <c r="F1" s="27" t="s">
        <v>53</v>
      </c>
      <c r="G1" s="27" t="s">
        <v>54</v>
      </c>
    </row>
    <row r="2" spans="1:7" x14ac:dyDescent="0.3">
      <c r="A2" s="20" t="s">
        <v>14</v>
      </c>
      <c r="B2" s="1" t="s">
        <v>10</v>
      </c>
      <c r="C2" s="9">
        <v>22</v>
      </c>
      <c r="F2" s="2" t="s">
        <v>55</v>
      </c>
      <c r="G2" s="2">
        <v>2400</v>
      </c>
    </row>
    <row r="3" spans="1:7" x14ac:dyDescent="0.3">
      <c r="A3" s="21"/>
      <c r="B3" s="2" t="s">
        <v>11</v>
      </c>
      <c r="C3" s="10">
        <v>18</v>
      </c>
      <c r="F3" s="2" t="s">
        <v>49</v>
      </c>
      <c r="G3" s="2">
        <v>500</v>
      </c>
    </row>
    <row r="4" spans="1:7" x14ac:dyDescent="0.3">
      <c r="A4" s="21"/>
      <c r="B4" s="2" t="s">
        <v>12</v>
      </c>
      <c r="C4" s="10">
        <v>4</v>
      </c>
      <c r="F4" s="2" t="s">
        <v>50</v>
      </c>
      <c r="G4" s="2">
        <v>500</v>
      </c>
    </row>
    <row r="5" spans="1:7" ht="15" thickBot="1" x14ac:dyDescent="0.35">
      <c r="A5" s="22"/>
      <c r="B5" s="3" t="s">
        <v>13</v>
      </c>
      <c r="C5" s="11">
        <v>4</v>
      </c>
      <c r="F5" s="2" t="s">
        <v>56</v>
      </c>
      <c r="G5" s="2">
        <v>2000</v>
      </c>
    </row>
    <row r="6" spans="1:7" x14ac:dyDescent="0.3">
      <c r="A6" s="20" t="s">
        <v>2</v>
      </c>
      <c r="B6" s="1" t="s">
        <v>24</v>
      </c>
      <c r="C6" s="9">
        <v>22</v>
      </c>
      <c r="F6" s="2" t="s">
        <v>51</v>
      </c>
      <c r="G6" s="2">
        <v>333.33</v>
      </c>
    </row>
    <row r="7" spans="1:7" x14ac:dyDescent="0.3">
      <c r="A7" s="21"/>
      <c r="B7" s="2" t="s">
        <v>26</v>
      </c>
      <c r="C7" s="10">
        <v>18</v>
      </c>
      <c r="F7" s="2" t="s">
        <v>52</v>
      </c>
      <c r="G7" s="2">
        <v>333.33</v>
      </c>
    </row>
    <row r="8" spans="1:7" x14ac:dyDescent="0.3">
      <c r="A8" s="21"/>
      <c r="B8" s="2" t="s">
        <v>27</v>
      </c>
      <c r="C8" s="10">
        <v>16</v>
      </c>
      <c r="F8" s="2" t="s">
        <v>81</v>
      </c>
      <c r="G8" s="2">
        <v>600</v>
      </c>
    </row>
    <row r="9" spans="1:7" x14ac:dyDescent="0.3">
      <c r="A9" s="21"/>
      <c r="B9" s="2" t="s">
        <v>46</v>
      </c>
      <c r="C9" s="10">
        <v>16</v>
      </c>
      <c r="F9" s="2" t="s">
        <v>82</v>
      </c>
      <c r="G9" s="2">
        <v>125</v>
      </c>
    </row>
    <row r="10" spans="1:7" x14ac:dyDescent="0.3">
      <c r="A10" s="21"/>
      <c r="B10" s="2" t="s">
        <v>47</v>
      </c>
      <c r="C10" s="10">
        <v>15</v>
      </c>
      <c r="F10" s="2" t="s">
        <v>83</v>
      </c>
      <c r="G10" s="2">
        <v>125</v>
      </c>
    </row>
    <row r="11" spans="1:7" x14ac:dyDescent="0.3">
      <c r="A11" s="21"/>
      <c r="B11" s="12" t="s">
        <v>28</v>
      </c>
      <c r="C11" s="10">
        <v>9</v>
      </c>
      <c r="F11" s="12" t="s">
        <v>84</v>
      </c>
      <c r="G11" s="12">
        <v>1200</v>
      </c>
    </row>
    <row r="12" spans="1:7" x14ac:dyDescent="0.3">
      <c r="A12" s="21"/>
      <c r="B12" s="12" t="s">
        <v>29</v>
      </c>
      <c r="C12" s="10">
        <v>9</v>
      </c>
      <c r="F12" s="12" t="s">
        <v>85</v>
      </c>
      <c r="G12" s="12">
        <v>250</v>
      </c>
    </row>
    <row r="13" spans="1:7" x14ac:dyDescent="0.3">
      <c r="A13" s="21"/>
      <c r="B13" s="12" t="s">
        <v>30</v>
      </c>
      <c r="C13" s="10">
        <v>9</v>
      </c>
      <c r="F13" s="12" t="s">
        <v>86</v>
      </c>
      <c r="G13" s="2">
        <v>250</v>
      </c>
    </row>
    <row r="14" spans="1:7" x14ac:dyDescent="0.3">
      <c r="A14" s="21"/>
      <c r="B14" s="12" t="s">
        <v>31</v>
      </c>
      <c r="C14" s="10">
        <v>8</v>
      </c>
    </row>
    <row r="15" spans="1:7" ht="15" thickBot="1" x14ac:dyDescent="0.35">
      <c r="A15" s="23"/>
      <c r="B15" s="5" t="s">
        <v>32</v>
      </c>
      <c r="C15" s="13">
        <v>4</v>
      </c>
    </row>
    <row r="16" spans="1:7" x14ac:dyDescent="0.3">
      <c r="A16" s="20" t="s">
        <v>3</v>
      </c>
      <c r="B16" s="1" t="s">
        <v>33</v>
      </c>
      <c r="C16" s="9">
        <v>22</v>
      </c>
    </row>
    <row r="17" spans="1:3" x14ac:dyDescent="0.3">
      <c r="A17" s="21"/>
      <c r="B17" s="2" t="s">
        <v>34</v>
      </c>
      <c r="C17" s="10">
        <v>18</v>
      </c>
    </row>
    <row r="18" spans="1:3" x14ac:dyDescent="0.3">
      <c r="A18" s="21"/>
      <c r="B18" s="2" t="s">
        <v>35</v>
      </c>
      <c r="C18" s="10">
        <v>4</v>
      </c>
    </row>
    <row r="19" spans="1:3" ht="15" thickBot="1" x14ac:dyDescent="0.35">
      <c r="A19" s="23"/>
      <c r="B19" s="5" t="s">
        <v>36</v>
      </c>
      <c r="C19" s="13">
        <v>4</v>
      </c>
    </row>
    <row r="20" spans="1:3" x14ac:dyDescent="0.3">
      <c r="A20" s="20" t="s">
        <v>16</v>
      </c>
      <c r="B20" s="1" t="s">
        <v>37</v>
      </c>
      <c r="C20" s="9">
        <v>21</v>
      </c>
    </row>
    <row r="21" spans="1:3" x14ac:dyDescent="0.3">
      <c r="A21" s="21"/>
      <c r="B21" s="2" t="s">
        <v>38</v>
      </c>
      <c r="C21" s="10">
        <v>16</v>
      </c>
    </row>
    <row r="22" spans="1:3" ht="15" thickBot="1" x14ac:dyDescent="0.35">
      <c r="A22" s="21"/>
      <c r="B22" s="2" t="s">
        <v>39</v>
      </c>
      <c r="C22" s="10">
        <v>4</v>
      </c>
    </row>
    <row r="23" spans="1:3" x14ac:dyDescent="0.3">
      <c r="A23" s="20" t="s">
        <v>5</v>
      </c>
      <c r="B23" s="1" t="s">
        <v>25</v>
      </c>
      <c r="C23" s="9">
        <v>21</v>
      </c>
    </row>
    <row r="24" spans="1:3" ht="15" thickBot="1" x14ac:dyDescent="0.35">
      <c r="A24" s="23"/>
      <c r="B24" s="5" t="s">
        <v>40</v>
      </c>
      <c r="C24" s="13">
        <v>16</v>
      </c>
    </row>
    <row r="25" spans="1:3" x14ac:dyDescent="0.3">
      <c r="A25" s="20" t="s">
        <v>6</v>
      </c>
      <c r="B25" s="14" t="s">
        <v>41</v>
      </c>
      <c r="C25" s="9">
        <v>9</v>
      </c>
    </row>
    <row r="26" spans="1:3" x14ac:dyDescent="0.3">
      <c r="A26" s="21"/>
      <c r="B26" s="12" t="s">
        <v>42</v>
      </c>
      <c r="C26" s="10">
        <v>9</v>
      </c>
    </row>
    <row r="27" spans="1:3" x14ac:dyDescent="0.3">
      <c r="A27" s="21"/>
      <c r="B27" s="12" t="s">
        <v>43</v>
      </c>
      <c r="C27" s="10">
        <v>9</v>
      </c>
    </row>
    <row r="28" spans="1:3" ht="15" thickBot="1" x14ac:dyDescent="0.35">
      <c r="A28" s="22"/>
      <c r="B28" s="15" t="s">
        <v>44</v>
      </c>
      <c r="C28" s="11">
        <v>8</v>
      </c>
    </row>
    <row r="29" spans="1:3" x14ac:dyDescent="0.3">
      <c r="A29" s="24" t="s">
        <v>4</v>
      </c>
      <c r="B29" s="1" t="s">
        <v>18</v>
      </c>
      <c r="C29" s="9">
        <v>21</v>
      </c>
    </row>
    <row r="30" spans="1:3" x14ac:dyDescent="0.3">
      <c r="A30" s="25"/>
      <c r="B30" s="2" t="s">
        <v>19</v>
      </c>
      <c r="C30" s="10">
        <v>25</v>
      </c>
    </row>
    <row r="31" spans="1:3" x14ac:dyDescent="0.3">
      <c r="A31" s="25"/>
      <c r="B31" s="2" t="s">
        <v>20</v>
      </c>
      <c r="C31" s="10">
        <v>19</v>
      </c>
    </row>
    <row r="32" spans="1:3" x14ac:dyDescent="0.3">
      <c r="A32" s="25"/>
      <c r="B32" s="2" t="s">
        <v>21</v>
      </c>
      <c r="C32" s="10">
        <v>28</v>
      </c>
    </row>
    <row r="33" spans="1:3" x14ac:dyDescent="0.3">
      <c r="A33" s="25"/>
      <c r="B33" s="2" t="s">
        <v>22</v>
      </c>
      <c r="C33" s="10">
        <v>22</v>
      </c>
    </row>
    <row r="34" spans="1:3" ht="15" thickBot="1" x14ac:dyDescent="0.35">
      <c r="A34" s="26"/>
      <c r="B34" s="5" t="s">
        <v>23</v>
      </c>
      <c r="C34" s="13">
        <v>25</v>
      </c>
    </row>
    <row r="35" spans="1:3" ht="15" thickBot="1" x14ac:dyDescent="0.35">
      <c r="A35" s="16" t="s">
        <v>8</v>
      </c>
      <c r="B35" s="17" t="s">
        <v>45</v>
      </c>
      <c r="C35" s="18">
        <v>4</v>
      </c>
    </row>
    <row r="36" spans="1:3" ht="15" thickBot="1" x14ac:dyDescent="0.35">
      <c r="A36" s="16" t="s">
        <v>7</v>
      </c>
      <c r="B36" s="17" t="s">
        <v>48</v>
      </c>
      <c r="C36" s="19">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Sheet1</vt:lpstr>
      <vt:lpstr>Sheet2</vt:lpstr>
      <vt:lpstr>Sheet3</vt:lpstr>
      <vt:lpstr>approved_allowance</vt:lpstr>
      <vt:lpstr>CCTC</vt:lpstr>
      <vt:lpstr>FNU</vt:lpstr>
      <vt:lpstr>Fulton</vt:lpstr>
      <vt:lpstr>HEIS</vt:lpstr>
      <vt:lpstr>Quarter_Allowance</vt:lpstr>
      <vt:lpstr>Semester_Allowance</vt:lpstr>
      <vt:lpstr>SIT</vt:lpstr>
      <vt:lpstr>Summer_Winter_Allownace</vt:lpstr>
      <vt:lpstr>Trimester_Allowance</vt:lpstr>
      <vt:lpstr>UOF</vt:lpstr>
      <vt:lpstr>USP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TSLB Inten4</dc:creator>
  <cp:lastModifiedBy>TSLB Inten4</cp:lastModifiedBy>
  <dcterms:created xsi:type="dcterms:W3CDTF">2020-03-26T05:13:49Z</dcterms:created>
  <dcterms:modified xsi:type="dcterms:W3CDTF">2020-04-23T23:25:59Z</dcterms:modified>
</cp:coreProperties>
</file>